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tabRatio="900" activeTab="0"/>
  </bookViews>
  <sheets>
    <sheet name="2006.8.20报价定额表" sheetId="1" r:id="rId1"/>
  </sheets>
  <definedNames>
    <definedName name="_xlnm.Print_Titles" localSheetId="0">'2006.8.20报价定额表'!$1:$3</definedName>
  </definedNames>
  <calcPr fullCalcOnLoad="1"/>
</workbook>
</file>

<file path=xl/sharedStrings.xml><?xml version="1.0" encoding="utf-8"?>
<sst xmlns="http://schemas.openxmlformats.org/spreadsheetml/2006/main" count="237" uniqueCount="124">
  <si>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</si>
  <si>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</si>
  <si>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</si>
  <si>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</si>
  <si>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</si>
  <si>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</si>
  <si>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</si>
  <si>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</si>
  <si>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</si>
  <si>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</si>
  <si>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</si>
  <si>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会议室工程</t>
  </si>
  <si>
    <t>硅钙板吊顶</t>
  </si>
  <si>
    <t>平方米</t>
  </si>
  <si>
    <t>·墙面腻子</t>
  </si>
  <si>
    <t>1，基层处理平整，有缝处白布条或牛能上能下纸处理接缝，2，披刮百世得腻子三遍，打磨，（不含耐水腻子，壁纸铲除）。</t>
  </si>
  <si>
    <t>·墙面乳胶漆(多乐士家丽安净味)</t>
  </si>
  <si>
    <t>1，墙面乳胶漆三遍（滚刷一底两遍，2，宏漆01底漆一遍，多乐士家丽安净味面漆乳胶漆两遍，3，乳胶漆用量达到厂家标准。4，乳胶漆超过三种颜色以上，第超出一种加收80元。</t>
  </si>
  <si>
    <t>·地面铺地砖</t>
  </si>
  <si>
    <t>玻化砖600*600，32。5号普通水泥（地维或夏强水泥），细砂。放2，样、切割、底面括水泥浆铺贴(不含地砖主材费；厚度3cm以上 3，普通白水泥勾缝。4，有拼花，铜条价格另计。</t>
  </si>
  <si>
    <t>·磨砂玻璃</t>
  </si>
  <si>
    <t xml:space="preserve">10mm普通磨砂玻璃 </t>
  </si>
  <si>
    <t>·石膏隔墙</t>
  </si>
  <si>
    <t>轻钢龙骨、纸面石膏板隔墙</t>
  </si>
  <si>
    <t>·窗帘</t>
  </si>
  <si>
    <t>米</t>
  </si>
  <si>
    <t>窗帘</t>
  </si>
  <si>
    <t>小  计</t>
  </si>
  <si>
    <t>储藏室工程</t>
  </si>
  <si>
    <t>·硅钙板吊顶</t>
  </si>
  <si>
    <t>·门</t>
  </si>
  <si>
    <t>项</t>
  </si>
  <si>
    <t>主材，人工</t>
  </si>
  <si>
    <t>·门套</t>
  </si>
  <si>
    <t>敞开办公区及前台工程</t>
  </si>
  <si>
    <t>·背景墙</t>
  </si>
  <si>
    <t>背景墙含字</t>
  </si>
  <si>
    <t>·钢化玻璃门</t>
  </si>
  <si>
    <t xml:space="preserve">钢化玻璃 </t>
  </si>
  <si>
    <t>门套</t>
  </si>
  <si>
    <t>·拉手</t>
  </si>
  <si>
    <t>拉手</t>
  </si>
  <si>
    <t>·前台</t>
  </si>
  <si>
    <t>前台</t>
  </si>
  <si>
    <t>经理室工程</t>
  </si>
  <si>
    <t xml:space="preserve">10mm磨砂玻璃 </t>
  </si>
  <si>
    <t>卫生间工程</t>
  </si>
  <si>
    <t>·地面防漏处理</t>
  </si>
  <si>
    <t>1，清理基层，泥砂浆混合"劳亚尔"沙浆防水涂料刷三遍，2，24小时候闭水试验。3，工程量按展开面积计算。4，防水涂料上捄10mm厚水泥砂浆保护层。5，高度标准：厨房刷1200mm。  卫生间刷1800mm以上。</t>
  </si>
  <si>
    <t>·卫生间回填</t>
  </si>
  <si>
    <t>轻质砖渣或者建筑碎块回填(综合价)，厚度在6cm内不做调整,此价包含找平</t>
  </si>
  <si>
    <t>1，主材甲供，铺材32。5号普通水泥（地维或夏强水泥），细砂。放2，样、切割、底面括水泥浆铺贴(不含地砖主材费；厚度3cm以上 3，普通白水泥勾缝。4，有拼花，铜条价格另计。</t>
  </si>
  <si>
    <t>·包上、下水管道</t>
  </si>
  <si>
    <t>根</t>
  </si>
  <si>
    <t>水泥砂浆或木工板包管柱</t>
  </si>
  <si>
    <t>·墙面防水处理</t>
  </si>
  <si>
    <t>1，清理基层，泥砂浆混合"劳亚尔"沙浆防水涂料刷三遍，2，24小时候闭水试验。3，工程量按展开面积计算。4，防水涂料上捄10mm厚水泥砂浆保护层。5，高度标准：厨房刷600mm。卫生间刷600mm以上。</t>
  </si>
  <si>
    <t>·墙面铺墙面砖</t>
  </si>
  <si>
    <t>32。5号普通水泥（地维或夏强水泥），细砂。放2，样、切割、底面括水泥浆铺贴(不含地砖主材费；厚度3cm以上 3，普通白水泥勾缝。4，有拼花，铜条价格另计。</t>
  </si>
  <si>
    <t>·蹲便器</t>
  </si>
  <si>
    <t>·台盆</t>
  </si>
  <si>
    <t>·水龙头</t>
  </si>
  <si>
    <t>套</t>
  </si>
  <si>
    <t>·灯</t>
  </si>
  <si>
    <t>水电工程(水部分)</t>
  </si>
  <si>
    <t>·卫生间水管铺设-金牛PP-R管</t>
  </si>
  <si>
    <t>间</t>
  </si>
  <si>
    <t>金牛PP-R冷热水管(20#)各一路,丝口连接,开槽、定位，按实铺管延长米计算(包50年)</t>
  </si>
  <si>
    <t>水电工程(强\弱电部分)</t>
  </si>
  <si>
    <t>·电材料</t>
  </si>
  <si>
    <t>1，主材重庆鸽牌总厂产鸽牌BV铜芯线布线，照明1.5m㎡,普通电源插座2.5m㎡，1.5双色接地线。空调挂机，电热水器，冰箱分组用4m㎡，空调柜机用6m㎡  2，回路分布，照明一组，挂机空调一组，柜机空调一组，厨房，卫生间一组，空内普通插座一组，电热水器一组。</t>
  </si>
  <si>
    <t>·弱电部分</t>
  </si>
  <si>
    <t>专业秋叶源闭露线，安普之星超五类双频网络信号线，安普电话线，弱电系列线材,穿PVC管铺设，此价不含设备安装和厨、卫、阳台相关任何弱电。</t>
  </si>
  <si>
    <t>·电路人工费</t>
  </si>
  <si>
    <t>清工费（含穿PVC管铺设，开关及插座面板、小型灯具的安装人工费）</t>
  </si>
  <si>
    <t>·石工开槽费</t>
  </si>
  <si>
    <t>仅包括管线槽开槽费用，不包含墙体拆除费用。（分体空调、换气扇孔洞另计25元/个--甲供，剪力墙*2）</t>
  </si>
  <si>
    <t>·补线、管槽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</si>
  <si>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</si>
  <si>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</si>
  <si>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</si>
  <si>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</si>
  <si>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</si>
  <si>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</si>
  <si>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·(平层)吊平顶、涂料零时设施费</t>
  </si>
  <si>
    <t>净高在2.5～3.5米之间。</t>
  </si>
  <si>
    <t>·(日常)室内、室外清洁出渣费</t>
  </si>
  <si>
    <t>施工过程所产生垃圾。</t>
  </si>
  <si>
    <t>·材料搬运费</t>
  </si>
  <si>
    <t>只限于(材料采.电梯)搬运,不包含主材搬运。</t>
  </si>
  <si>
    <t>·清理保洁服务</t>
  </si>
  <si>
    <t>专业清洁公司清洁.</t>
  </si>
  <si>
    <t>灯盘</t>
  </si>
  <si>
    <t>·开关插座</t>
  </si>
  <si>
    <t>开关插座</t>
  </si>
  <si>
    <t>·射灯</t>
  </si>
  <si>
    <t>个</t>
  </si>
  <si>
    <t>射灯</t>
  </si>
  <si>
    <t>一</t>
  </si>
  <si>
    <t>直接费</t>
  </si>
  <si>
    <t>元</t>
  </si>
  <si>
    <t>01+……</t>
  </si>
  <si>
    <t>二</t>
  </si>
  <si>
    <t>设计费</t>
  </si>
  <si>
    <t>设计师的设计酬劳（如出效果图另收400元/张）</t>
  </si>
  <si>
    <t>三</t>
  </si>
  <si>
    <t>管理费</t>
  </si>
  <si>
    <t>20元/平方（按套内面积计算）</t>
  </si>
  <si>
    <t>四</t>
  </si>
  <si>
    <t>税费、物管费、办证费、押金费</t>
  </si>
  <si>
    <t>4.3﹪</t>
  </si>
  <si>
    <t>此项费用全由业主自行负责交纳（如要开装修发票，税金4.36﹪）。</t>
  </si>
  <si>
    <t>五</t>
  </si>
  <si>
    <t>工程总造价</t>
  </si>
  <si>
    <t>总计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</si>
  <si>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</si>
  <si>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</si>
  <si>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</si>
  <si>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３、工程内出渣费指施工单位从工地出渣到城管指定处。</t>
  </si>
  <si>
    <t xml:space="preserve">  ４、预算内不包含家具、电器设备、装饰品等。</t>
  </si>
  <si>
    <t xml:space="preserve">  ５、如设计图纸与预算不相符时以预算为准。</t>
  </si>
  <si>
    <t xml:space="preserve">  6、本预算没有包含税金，即不开发票</t>
  </si>
  <si>
    <t>甲方（业主）姓名：            联系方式：               使用面积：        工程地点：              编制日期：2016年04月9日</t>
  </si>
  <si>
    <t>**公司办公室装修预算表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</si>
</sst>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1">
    <font>
      <sz val="12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2"/>
      <color indexed="12"/>
      <name val="黑体"/>
      <family val="3"/>
    </font>
    <font>
      <sz val="10"/>
      <color indexed="12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6"/>
      <name val="宋体"/>
      <family val="0"/>
    </font>
    <font>
      <b/>
      <sz val="10"/>
      <color indexed="12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3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176" fontId="9" fillId="0" borderId="0" xfId="0" applyNumberFormat="1" applyFont="1" applyAlignment="1">
      <alignment horizontal="center" vertical="center" wrapText="1"/>
    </xf>
    <xf numFmtId="176" fontId="9" fillId="3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177" fontId="14" fillId="34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178" fontId="18" fillId="33" borderId="11" xfId="0" applyNumberFormat="1" applyFont="1" applyFill="1" applyBorder="1" applyAlignment="1">
      <alignment horizontal="center" vertical="center" wrapText="1"/>
    </xf>
    <xf numFmtId="177" fontId="18" fillId="33" borderId="11" xfId="0" applyNumberFormat="1" applyFont="1" applyFill="1" applyBorder="1" applyAlignment="1">
      <alignment horizontal="center" vertical="center" wrapText="1"/>
    </xf>
    <xf numFmtId="177" fontId="19" fillId="34" borderId="11" xfId="0" applyNumberFormat="1" applyFont="1" applyFill="1" applyBorder="1" applyAlignment="1">
      <alignment horizontal="center" vertical="center" wrapText="1"/>
    </xf>
    <xf numFmtId="177" fontId="20" fillId="33" borderId="11" xfId="0" applyNumberFormat="1" applyFont="1" applyFill="1" applyBorder="1" applyAlignment="1">
      <alignment horizontal="center" vertical="center" wrapText="1"/>
    </xf>
    <xf numFmtId="177" fontId="21" fillId="35" borderId="12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 wrapText="1"/>
    </xf>
    <xf numFmtId="177" fontId="17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center" wrapText="1"/>
    </xf>
    <xf numFmtId="177" fontId="23" fillId="34" borderId="11" xfId="0" applyNumberFormat="1" applyFont="1" applyFill="1" applyBorder="1" applyAlignment="1">
      <alignment horizontal="center" vertical="center" wrapText="1"/>
    </xf>
    <xf numFmtId="179" fontId="23" fillId="34" borderId="11" xfId="0" applyNumberFormat="1" applyFont="1" applyFill="1" applyBorder="1" applyAlignment="1">
      <alignment horizontal="center" vertical="center" wrapText="1"/>
    </xf>
    <xf numFmtId="178" fontId="24" fillId="34" borderId="11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/>
    </xf>
    <xf numFmtId="177" fontId="21" fillId="33" borderId="11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25" fillId="36" borderId="13" xfId="0" applyFont="1" applyFill="1" applyBorder="1" applyAlignment="1">
      <alignment/>
    </xf>
    <xf numFmtId="0" fontId="25" fillId="36" borderId="14" xfId="0" applyFont="1" applyFill="1" applyBorder="1" applyAlignment="1">
      <alignment/>
    </xf>
    <xf numFmtId="0" fontId="25" fillId="36" borderId="15" xfId="0" applyFont="1" applyFill="1" applyBorder="1" applyAlignment="1">
      <alignment/>
    </xf>
    <xf numFmtId="0" fontId="25" fillId="36" borderId="16" xfId="0" applyFont="1" applyFill="1" applyBorder="1" applyAlignment="1">
      <alignment/>
    </xf>
    <xf numFmtId="0" fontId="16" fillId="35" borderId="17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79" sqref="J79"/>
    </sheetView>
  </sheetViews>
  <sheetFormatPr defaultColWidth="9.125" defaultRowHeight="21.75" customHeight="1"/>
  <cols>
    <col min="1" max="1" width="6.375" style="10" customWidth="1"/>
    <col min="2" max="2" width="31.00390625" style="11" customWidth="1"/>
    <col min="3" max="3" width="8.125" style="10" customWidth="1"/>
    <col min="4" max="4" width="8.875" style="12" customWidth="1"/>
    <col min="5" max="5" width="9.375" style="13" customWidth="1"/>
    <col min="6" max="6" width="9.125" style="13" customWidth="1"/>
    <col min="7" max="7" width="8.75390625" style="13" customWidth="1"/>
    <col min="8" max="8" width="10.00390625" style="13" customWidth="1"/>
    <col min="9" max="9" width="8.375" style="13" customWidth="1"/>
    <col min="10" max="10" width="13.625" style="14" customWidth="1"/>
    <col min="11" max="11" width="58.625" style="11" customWidth="1"/>
    <col min="12" max="12" width="12.75390625" style="10" bestFit="1" customWidth="1"/>
    <col min="13" max="13" width="11.375" style="10" bestFit="1" customWidth="1"/>
    <col min="14" max="16384" width="9.125" style="10" customWidth="1"/>
  </cols>
  <sheetData>
    <row r="1" spans="1:11" s="1" customFormat="1" ht="37.5" customHeight="1">
      <c r="A1" s="53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26.25" customHeight="1">
      <c r="A2" s="56" t="s">
        <v>122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3" customFormat="1" ht="19.5" customHeight="1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22" t="s">
        <v>9</v>
      </c>
      <c r="K3" s="15" t="s">
        <v>10</v>
      </c>
    </row>
    <row r="4" spans="1:11" ht="27" customHeight="1">
      <c r="A4" s="43" t="s">
        <v>11</v>
      </c>
      <c r="B4" s="52"/>
      <c r="C4" s="47"/>
      <c r="D4" s="50"/>
      <c r="E4" s="50"/>
      <c r="F4" s="50"/>
      <c r="G4" s="50"/>
      <c r="H4" s="50"/>
      <c r="I4" s="50"/>
      <c r="J4" s="50"/>
      <c r="K4" s="51"/>
    </row>
    <row r="5" spans="1:11" s="4" customFormat="1" ht="36" customHeight="1">
      <c r="A5" s="18">
        <v>1</v>
      </c>
      <c r="B5" s="19" t="s">
        <v>12</v>
      </c>
      <c r="C5" s="18" t="s">
        <v>13</v>
      </c>
      <c r="D5" s="20">
        <v>19</v>
      </c>
      <c r="E5" s="21">
        <v>25</v>
      </c>
      <c r="F5" s="21">
        <v>0</v>
      </c>
      <c r="G5" s="21">
        <v>0</v>
      </c>
      <c r="H5" s="21">
        <v>5</v>
      </c>
      <c r="I5" s="21">
        <v>0</v>
      </c>
      <c r="J5" s="23">
        <f aca="true" t="shared" si="0" ref="J5:J11">D5*(E5+F5+G5+H5+I5)</f>
        <v>570</v>
      </c>
      <c r="K5" s="19" t="s">
        <v>12</v>
      </c>
    </row>
    <row r="6" spans="1:11" ht="28.5" customHeight="1">
      <c r="A6" s="18">
        <v>2</v>
      </c>
      <c r="B6" s="19" t="s">
        <v>14</v>
      </c>
      <c r="C6" s="18" t="s">
        <v>13</v>
      </c>
      <c r="D6" s="20">
        <v>27</v>
      </c>
      <c r="E6" s="21">
        <v>8</v>
      </c>
      <c r="F6" s="21">
        <v>0.81</v>
      </c>
      <c r="G6" s="21">
        <v>0</v>
      </c>
      <c r="H6" s="21">
        <v>8.5</v>
      </c>
      <c r="I6" s="21">
        <v>0.2</v>
      </c>
      <c r="J6" s="23">
        <f t="shared" si="0"/>
        <v>472.77000000000004</v>
      </c>
      <c r="K6" s="19" t="s">
        <v>15</v>
      </c>
    </row>
    <row r="7" spans="1:11" s="5" customFormat="1" ht="40.5" customHeight="1">
      <c r="A7" s="18">
        <v>3</v>
      </c>
      <c r="B7" s="19" t="s">
        <v>16</v>
      </c>
      <c r="C7" s="18" t="s">
        <v>13</v>
      </c>
      <c r="D7" s="20">
        <v>27</v>
      </c>
      <c r="E7" s="21">
        <v>3</v>
      </c>
      <c r="F7" s="21">
        <v>1</v>
      </c>
      <c r="G7" s="21">
        <v>0</v>
      </c>
      <c r="H7" s="21">
        <v>2.5</v>
      </c>
      <c r="I7" s="21">
        <v>0.2</v>
      </c>
      <c r="J7" s="23">
        <f t="shared" si="0"/>
        <v>180.9</v>
      </c>
      <c r="K7" s="19" t="s">
        <v>17</v>
      </c>
    </row>
    <row r="8" spans="1:11" ht="47.25" customHeight="1">
      <c r="A8" s="18">
        <v>4</v>
      </c>
      <c r="B8" s="19" t="s">
        <v>18</v>
      </c>
      <c r="C8" s="18" t="s">
        <v>13</v>
      </c>
      <c r="D8" s="20">
        <v>19.5</v>
      </c>
      <c r="E8" s="21">
        <v>50</v>
      </c>
      <c r="F8" s="21">
        <v>18</v>
      </c>
      <c r="G8" s="21">
        <v>0.8</v>
      </c>
      <c r="H8" s="21">
        <v>20</v>
      </c>
      <c r="I8" s="21">
        <v>0</v>
      </c>
      <c r="J8" s="23">
        <f t="shared" si="0"/>
        <v>1731.6</v>
      </c>
      <c r="K8" s="19" t="s">
        <v>19</v>
      </c>
    </row>
    <row r="9" spans="1:11" ht="28.5" customHeight="1">
      <c r="A9" s="18">
        <v>5</v>
      </c>
      <c r="B9" s="19" t="s">
        <v>20</v>
      </c>
      <c r="C9" s="18" t="s">
        <v>13</v>
      </c>
      <c r="D9" s="20">
        <v>6.6</v>
      </c>
      <c r="E9" s="21">
        <v>100</v>
      </c>
      <c r="F9" s="21">
        <v>0</v>
      </c>
      <c r="G9" s="21">
        <v>0</v>
      </c>
      <c r="H9" s="21">
        <v>20</v>
      </c>
      <c r="I9" s="21">
        <v>0</v>
      </c>
      <c r="J9" s="23">
        <f t="shared" si="0"/>
        <v>792</v>
      </c>
      <c r="K9" s="19" t="s">
        <v>21</v>
      </c>
    </row>
    <row r="10" spans="1:11" ht="28.5" customHeight="1">
      <c r="A10" s="18">
        <v>6</v>
      </c>
      <c r="B10" s="19" t="s">
        <v>22</v>
      </c>
      <c r="C10" s="18" t="s">
        <v>13</v>
      </c>
      <c r="D10" s="20">
        <v>12</v>
      </c>
      <c r="E10" s="21">
        <v>60</v>
      </c>
      <c r="F10" s="21">
        <v>0</v>
      </c>
      <c r="G10" s="21">
        <v>0</v>
      </c>
      <c r="H10" s="21">
        <v>30</v>
      </c>
      <c r="I10" s="21">
        <v>0</v>
      </c>
      <c r="J10" s="23">
        <f t="shared" si="0"/>
        <v>1080</v>
      </c>
      <c r="K10" s="19" t="s">
        <v>23</v>
      </c>
    </row>
    <row r="11" spans="1:11" ht="28.5" customHeight="1">
      <c r="A11" s="18">
        <v>7</v>
      </c>
      <c r="B11" s="19" t="s">
        <v>24</v>
      </c>
      <c r="C11" s="18" t="s">
        <v>25</v>
      </c>
      <c r="D11" s="20">
        <v>2</v>
      </c>
      <c r="E11" s="21">
        <v>80</v>
      </c>
      <c r="F11" s="21">
        <v>0</v>
      </c>
      <c r="G11" s="21">
        <v>0</v>
      </c>
      <c r="H11" s="21">
        <v>20</v>
      </c>
      <c r="I11" s="21">
        <v>0</v>
      </c>
      <c r="J11" s="23">
        <f t="shared" si="0"/>
        <v>200</v>
      </c>
      <c r="K11" s="19" t="s">
        <v>26</v>
      </c>
    </row>
    <row r="12" spans="1:11" ht="24.75" customHeight="1">
      <c r="A12" s="43" t="s">
        <v>27</v>
      </c>
      <c r="B12" s="44"/>
      <c r="C12" s="47"/>
      <c r="D12" s="48"/>
      <c r="E12" s="48"/>
      <c r="F12" s="48"/>
      <c r="G12" s="48"/>
      <c r="H12" s="48"/>
      <c r="I12" s="49"/>
      <c r="J12" s="24">
        <f>SUM(J5:J11)</f>
        <v>5027.27</v>
      </c>
      <c r="K12" s="25"/>
    </row>
    <row r="13" spans="1:11" ht="27" customHeight="1">
      <c r="A13" s="43" t="s">
        <v>28</v>
      </c>
      <c r="B13" s="52"/>
      <c r="C13" s="47"/>
      <c r="D13" s="50"/>
      <c r="E13" s="50"/>
      <c r="F13" s="50"/>
      <c r="G13" s="50"/>
      <c r="H13" s="50"/>
      <c r="I13" s="50"/>
      <c r="J13" s="50"/>
      <c r="K13" s="51"/>
    </row>
    <row r="14" spans="1:11" s="4" customFormat="1" ht="36" customHeight="1">
      <c r="A14" s="18">
        <v>1</v>
      </c>
      <c r="B14" s="19" t="s">
        <v>29</v>
      </c>
      <c r="C14" s="18" t="s">
        <v>13</v>
      </c>
      <c r="D14" s="20">
        <v>4.6</v>
      </c>
      <c r="E14" s="21">
        <v>25</v>
      </c>
      <c r="F14" s="21">
        <v>0</v>
      </c>
      <c r="G14" s="21">
        <v>0</v>
      </c>
      <c r="H14" s="21">
        <v>5</v>
      </c>
      <c r="I14" s="21">
        <v>0</v>
      </c>
      <c r="J14" s="23">
        <f aca="true" t="shared" si="1" ref="J14:J20">D14*(E14+F14+G14+H14+I14)</f>
        <v>138</v>
      </c>
      <c r="K14" s="19" t="s">
        <v>12</v>
      </c>
    </row>
    <row r="15" spans="1:11" ht="28.5" customHeight="1">
      <c r="A15" s="18">
        <v>2</v>
      </c>
      <c r="B15" s="19" t="s">
        <v>14</v>
      </c>
      <c r="C15" s="18" t="s">
        <v>13</v>
      </c>
      <c r="D15" s="20">
        <v>27</v>
      </c>
      <c r="E15" s="21">
        <v>8</v>
      </c>
      <c r="F15" s="21">
        <v>0.81</v>
      </c>
      <c r="G15" s="21">
        <v>0</v>
      </c>
      <c r="H15" s="21">
        <v>8.5</v>
      </c>
      <c r="I15" s="21">
        <v>0.2</v>
      </c>
      <c r="J15" s="23">
        <f t="shared" si="1"/>
        <v>472.77000000000004</v>
      </c>
      <c r="K15" s="19" t="s">
        <v>15</v>
      </c>
    </row>
    <row r="16" spans="1:11" s="5" customFormat="1" ht="40.5" customHeight="1">
      <c r="A16" s="18">
        <v>3</v>
      </c>
      <c r="B16" s="19" t="s">
        <v>16</v>
      </c>
      <c r="C16" s="18" t="s">
        <v>13</v>
      </c>
      <c r="D16" s="20">
        <v>27</v>
      </c>
      <c r="E16" s="21">
        <v>3</v>
      </c>
      <c r="F16" s="21">
        <v>1</v>
      </c>
      <c r="G16" s="21">
        <v>0</v>
      </c>
      <c r="H16" s="21">
        <v>2.5</v>
      </c>
      <c r="I16" s="21">
        <v>0.2</v>
      </c>
      <c r="J16" s="23">
        <f t="shared" si="1"/>
        <v>180.9</v>
      </c>
      <c r="K16" s="19" t="s">
        <v>17</v>
      </c>
    </row>
    <row r="17" spans="1:11" ht="47.25" customHeight="1">
      <c r="A17" s="18">
        <v>4</v>
      </c>
      <c r="B17" s="19" t="s">
        <v>18</v>
      </c>
      <c r="C17" s="18" t="s">
        <v>13</v>
      </c>
      <c r="D17" s="20">
        <v>4.6</v>
      </c>
      <c r="E17" s="21">
        <v>45</v>
      </c>
      <c r="F17" s="21">
        <v>18</v>
      </c>
      <c r="G17" s="21">
        <v>0.8</v>
      </c>
      <c r="H17" s="21">
        <v>20</v>
      </c>
      <c r="I17" s="21">
        <v>0</v>
      </c>
      <c r="J17" s="23">
        <f t="shared" si="1"/>
        <v>385.47999999999996</v>
      </c>
      <c r="K17" s="19" t="s">
        <v>19</v>
      </c>
    </row>
    <row r="18" spans="1:11" ht="28.5" customHeight="1">
      <c r="A18" s="18">
        <v>5</v>
      </c>
      <c r="B18" s="19" t="s">
        <v>22</v>
      </c>
      <c r="C18" s="18" t="s">
        <v>13</v>
      </c>
      <c r="D18" s="20">
        <v>9</v>
      </c>
      <c r="E18" s="21">
        <v>60</v>
      </c>
      <c r="F18" s="21">
        <v>0</v>
      </c>
      <c r="G18" s="21">
        <v>0</v>
      </c>
      <c r="H18" s="21">
        <v>30</v>
      </c>
      <c r="I18" s="21">
        <v>0</v>
      </c>
      <c r="J18" s="23">
        <f t="shared" si="1"/>
        <v>810</v>
      </c>
      <c r="K18" s="19" t="s">
        <v>23</v>
      </c>
    </row>
    <row r="19" spans="1:11" ht="46.5" customHeight="1">
      <c r="A19" s="18">
        <v>6</v>
      </c>
      <c r="B19" s="19" t="s">
        <v>30</v>
      </c>
      <c r="C19" s="18" t="s">
        <v>31</v>
      </c>
      <c r="D19" s="20">
        <v>1</v>
      </c>
      <c r="E19" s="21">
        <v>400</v>
      </c>
      <c r="F19" s="21">
        <v>0</v>
      </c>
      <c r="G19" s="21">
        <v>0</v>
      </c>
      <c r="H19" s="21">
        <v>50</v>
      </c>
      <c r="I19" s="21">
        <v>0</v>
      </c>
      <c r="J19" s="23">
        <f t="shared" si="1"/>
        <v>450</v>
      </c>
      <c r="K19" s="19" t="s">
        <v>32</v>
      </c>
    </row>
    <row r="20" spans="1:11" ht="46.5" customHeight="1">
      <c r="A20" s="18">
        <v>7</v>
      </c>
      <c r="B20" s="19" t="s">
        <v>33</v>
      </c>
      <c r="C20" s="18" t="s">
        <v>31</v>
      </c>
      <c r="D20" s="20">
        <v>1</v>
      </c>
      <c r="E20" s="21">
        <v>110</v>
      </c>
      <c r="F20" s="21">
        <v>0</v>
      </c>
      <c r="G20" s="21">
        <v>0</v>
      </c>
      <c r="H20" s="21">
        <v>35</v>
      </c>
      <c r="I20" s="21">
        <v>0</v>
      </c>
      <c r="J20" s="23">
        <f t="shared" si="1"/>
        <v>145</v>
      </c>
      <c r="K20" s="19" t="s">
        <v>32</v>
      </c>
    </row>
    <row r="21" spans="1:11" ht="24.75" customHeight="1">
      <c r="A21" s="43" t="s">
        <v>27</v>
      </c>
      <c r="B21" s="44"/>
      <c r="C21" s="47"/>
      <c r="D21" s="48"/>
      <c r="E21" s="48"/>
      <c r="F21" s="48"/>
      <c r="G21" s="48"/>
      <c r="H21" s="48"/>
      <c r="I21" s="49"/>
      <c r="J21" s="24">
        <f>SUM(J14:J20)</f>
        <v>2582.1499999999996</v>
      </c>
      <c r="K21" s="25"/>
    </row>
    <row r="22" spans="1:11" ht="27" customHeight="1">
      <c r="A22" s="43" t="s">
        <v>34</v>
      </c>
      <c r="B22" s="52"/>
      <c r="C22" s="47"/>
      <c r="D22" s="50"/>
      <c r="E22" s="50"/>
      <c r="F22" s="50"/>
      <c r="G22" s="50"/>
      <c r="H22" s="50"/>
      <c r="I22" s="50"/>
      <c r="J22" s="50"/>
      <c r="K22" s="51"/>
    </row>
    <row r="23" spans="1:11" s="4" customFormat="1" ht="36" customHeight="1">
      <c r="A23" s="18">
        <v>1</v>
      </c>
      <c r="B23" s="19" t="s">
        <v>29</v>
      </c>
      <c r="C23" s="18" t="s">
        <v>13</v>
      </c>
      <c r="D23" s="20">
        <v>51</v>
      </c>
      <c r="E23" s="21">
        <v>25</v>
      </c>
      <c r="F23" s="21">
        <v>0</v>
      </c>
      <c r="G23" s="21">
        <v>0</v>
      </c>
      <c r="H23" s="21">
        <v>5</v>
      </c>
      <c r="I23" s="21">
        <v>0</v>
      </c>
      <c r="J23" s="23">
        <f aca="true" t="shared" si="2" ref="J23:J32">D23*(E23+F23+G23+H23+I23)</f>
        <v>1530</v>
      </c>
      <c r="K23" s="19" t="s">
        <v>12</v>
      </c>
    </row>
    <row r="24" spans="1:11" ht="28.5" customHeight="1">
      <c r="A24" s="18">
        <v>2</v>
      </c>
      <c r="B24" s="19" t="s">
        <v>14</v>
      </c>
      <c r="C24" s="18" t="s">
        <v>13</v>
      </c>
      <c r="D24" s="20">
        <v>123</v>
      </c>
      <c r="E24" s="21">
        <v>8</v>
      </c>
      <c r="F24" s="21">
        <v>0.81</v>
      </c>
      <c r="G24" s="21">
        <v>0</v>
      </c>
      <c r="H24" s="21">
        <v>8.5</v>
      </c>
      <c r="I24" s="21">
        <v>0.2</v>
      </c>
      <c r="J24" s="23">
        <f t="shared" si="2"/>
        <v>2153.73</v>
      </c>
      <c r="K24" s="19" t="s">
        <v>15</v>
      </c>
    </row>
    <row r="25" spans="1:11" s="5" customFormat="1" ht="40.5" customHeight="1">
      <c r="A25" s="18">
        <v>3</v>
      </c>
      <c r="B25" s="19" t="s">
        <v>16</v>
      </c>
      <c r="C25" s="18" t="s">
        <v>13</v>
      </c>
      <c r="D25" s="20">
        <v>123</v>
      </c>
      <c r="E25" s="21">
        <v>3</v>
      </c>
      <c r="F25" s="21">
        <v>1</v>
      </c>
      <c r="G25" s="21">
        <v>0</v>
      </c>
      <c r="H25" s="21">
        <v>2.5</v>
      </c>
      <c r="I25" s="21">
        <v>0.2</v>
      </c>
      <c r="J25" s="23">
        <f t="shared" si="2"/>
        <v>824.1</v>
      </c>
      <c r="K25" s="19" t="s">
        <v>17</v>
      </c>
    </row>
    <row r="26" spans="1:11" ht="47.25" customHeight="1">
      <c r="A26" s="18">
        <v>4</v>
      </c>
      <c r="B26" s="19" t="s">
        <v>18</v>
      </c>
      <c r="C26" s="18" t="s">
        <v>13</v>
      </c>
      <c r="D26" s="20">
        <v>51</v>
      </c>
      <c r="E26" s="21">
        <v>50</v>
      </c>
      <c r="F26" s="21">
        <v>18</v>
      </c>
      <c r="G26" s="21">
        <v>0.8</v>
      </c>
      <c r="H26" s="21">
        <v>20</v>
      </c>
      <c r="I26" s="21">
        <v>0</v>
      </c>
      <c r="J26" s="23">
        <f t="shared" si="2"/>
        <v>4528.8</v>
      </c>
      <c r="K26" s="19" t="s">
        <v>19</v>
      </c>
    </row>
    <row r="27" spans="1:11" ht="28.5" customHeight="1">
      <c r="A27" s="18">
        <v>5</v>
      </c>
      <c r="B27" s="19" t="s">
        <v>24</v>
      </c>
      <c r="C27" s="18" t="s">
        <v>25</v>
      </c>
      <c r="D27" s="20">
        <v>4.1</v>
      </c>
      <c r="E27" s="21">
        <v>80</v>
      </c>
      <c r="F27" s="21">
        <v>0</v>
      </c>
      <c r="G27" s="21">
        <v>0</v>
      </c>
      <c r="H27" s="21">
        <v>20</v>
      </c>
      <c r="I27" s="21">
        <v>0</v>
      </c>
      <c r="J27" s="23">
        <f t="shared" si="2"/>
        <v>409.99999999999994</v>
      </c>
      <c r="K27" s="19" t="s">
        <v>26</v>
      </c>
    </row>
    <row r="28" spans="1:11" ht="28.5" customHeight="1">
      <c r="A28" s="18">
        <v>6</v>
      </c>
      <c r="B28" s="19" t="s">
        <v>35</v>
      </c>
      <c r="C28" s="18" t="s">
        <v>31</v>
      </c>
      <c r="D28" s="20">
        <v>1</v>
      </c>
      <c r="E28" s="21">
        <v>1000</v>
      </c>
      <c r="F28" s="21">
        <v>0</v>
      </c>
      <c r="G28" s="21">
        <v>0</v>
      </c>
      <c r="H28" s="21">
        <v>0</v>
      </c>
      <c r="I28" s="21">
        <v>0</v>
      </c>
      <c r="J28" s="23">
        <f t="shared" si="2"/>
        <v>1000</v>
      </c>
      <c r="K28" s="19" t="s">
        <v>36</v>
      </c>
    </row>
    <row r="29" spans="1:11" ht="28.5" customHeight="1">
      <c r="A29" s="18">
        <v>7</v>
      </c>
      <c r="B29" s="19" t="s">
        <v>37</v>
      </c>
      <c r="C29" s="18" t="s">
        <v>13</v>
      </c>
      <c r="D29" s="20">
        <v>3.2</v>
      </c>
      <c r="E29" s="21">
        <v>100</v>
      </c>
      <c r="F29" s="21">
        <v>0</v>
      </c>
      <c r="G29" s="21">
        <v>0</v>
      </c>
      <c r="H29" s="21">
        <v>40</v>
      </c>
      <c r="I29" s="21">
        <v>0</v>
      </c>
      <c r="J29" s="23">
        <f t="shared" si="2"/>
        <v>448</v>
      </c>
      <c r="K29" s="19" t="s">
        <v>38</v>
      </c>
    </row>
    <row r="30" spans="1:11" ht="28.5" customHeight="1">
      <c r="A30" s="18">
        <v>8</v>
      </c>
      <c r="B30" s="19" t="s">
        <v>33</v>
      </c>
      <c r="C30" s="18" t="s">
        <v>31</v>
      </c>
      <c r="D30" s="20">
        <v>1</v>
      </c>
      <c r="E30" s="21">
        <v>165</v>
      </c>
      <c r="F30" s="21">
        <v>0</v>
      </c>
      <c r="G30" s="21">
        <v>0</v>
      </c>
      <c r="H30" s="21">
        <v>40</v>
      </c>
      <c r="I30" s="21">
        <v>0</v>
      </c>
      <c r="J30" s="23">
        <f t="shared" si="2"/>
        <v>205</v>
      </c>
      <c r="K30" s="19" t="s">
        <v>39</v>
      </c>
    </row>
    <row r="31" spans="1:11" ht="28.5" customHeight="1">
      <c r="A31" s="18">
        <v>9</v>
      </c>
      <c r="B31" s="19" t="s">
        <v>40</v>
      </c>
      <c r="C31" s="18" t="s">
        <v>31</v>
      </c>
      <c r="D31" s="20">
        <v>1</v>
      </c>
      <c r="E31" s="21">
        <v>120</v>
      </c>
      <c r="F31" s="21">
        <v>0</v>
      </c>
      <c r="G31" s="21">
        <v>0</v>
      </c>
      <c r="H31" s="21">
        <v>10</v>
      </c>
      <c r="I31" s="21">
        <v>0</v>
      </c>
      <c r="J31" s="23">
        <f t="shared" si="2"/>
        <v>130</v>
      </c>
      <c r="K31" s="19" t="s">
        <v>41</v>
      </c>
    </row>
    <row r="32" spans="1:11" ht="28.5" customHeight="1">
      <c r="A32" s="18">
        <v>10</v>
      </c>
      <c r="B32" s="19" t="s">
        <v>42</v>
      </c>
      <c r="C32" s="18" t="s">
        <v>31</v>
      </c>
      <c r="D32" s="20">
        <v>1</v>
      </c>
      <c r="E32" s="21">
        <v>1200</v>
      </c>
      <c r="F32" s="21">
        <v>0</v>
      </c>
      <c r="G32" s="21">
        <v>0</v>
      </c>
      <c r="H32" s="21">
        <v>260</v>
      </c>
      <c r="I32" s="21">
        <v>0</v>
      </c>
      <c r="J32" s="23">
        <f t="shared" si="2"/>
        <v>1460</v>
      </c>
      <c r="K32" s="19" t="s">
        <v>43</v>
      </c>
    </row>
    <row r="33" spans="1:11" ht="24.75" customHeight="1">
      <c r="A33" s="43" t="s">
        <v>27</v>
      </c>
      <c r="B33" s="44"/>
      <c r="C33" s="47"/>
      <c r="D33" s="48"/>
      <c r="E33" s="48"/>
      <c r="F33" s="48"/>
      <c r="G33" s="48"/>
      <c r="H33" s="48"/>
      <c r="I33" s="49"/>
      <c r="J33" s="24">
        <f>SUM(J23:J32)</f>
        <v>12689.630000000001</v>
      </c>
      <c r="K33" s="25"/>
    </row>
    <row r="34" spans="1:11" ht="27" customHeight="1">
      <c r="A34" s="43" t="s">
        <v>44</v>
      </c>
      <c r="B34" s="52"/>
      <c r="C34" s="47"/>
      <c r="D34" s="50"/>
      <c r="E34" s="50"/>
      <c r="F34" s="50"/>
      <c r="G34" s="50"/>
      <c r="H34" s="50"/>
      <c r="I34" s="50"/>
      <c r="J34" s="50"/>
      <c r="K34" s="51"/>
    </row>
    <row r="35" spans="1:11" s="4" customFormat="1" ht="36" customHeight="1">
      <c r="A35" s="18">
        <v>1</v>
      </c>
      <c r="B35" s="19" t="s">
        <v>29</v>
      </c>
      <c r="C35" s="18" t="s">
        <v>13</v>
      </c>
      <c r="D35" s="20">
        <v>17</v>
      </c>
      <c r="E35" s="21">
        <v>25</v>
      </c>
      <c r="F35" s="21">
        <v>0</v>
      </c>
      <c r="G35" s="21">
        <v>0</v>
      </c>
      <c r="H35" s="21">
        <v>5</v>
      </c>
      <c r="I35" s="21">
        <v>0</v>
      </c>
      <c r="J35" s="23">
        <f aca="true" t="shared" si="3" ref="J35:J43">D35*(E35+F35+G35+H35+I35)</f>
        <v>510</v>
      </c>
      <c r="K35" s="19" t="s">
        <v>12</v>
      </c>
    </row>
    <row r="36" spans="1:11" ht="28.5" customHeight="1">
      <c r="A36" s="18">
        <v>2</v>
      </c>
      <c r="B36" s="19" t="s">
        <v>14</v>
      </c>
      <c r="C36" s="18" t="s">
        <v>13</v>
      </c>
      <c r="D36" s="20">
        <v>51</v>
      </c>
      <c r="E36" s="21">
        <v>8</v>
      </c>
      <c r="F36" s="21">
        <v>0.81</v>
      </c>
      <c r="G36" s="21">
        <v>0</v>
      </c>
      <c r="H36" s="21">
        <v>8.5</v>
      </c>
      <c r="I36" s="21">
        <v>0.2</v>
      </c>
      <c r="J36" s="23">
        <f t="shared" si="3"/>
        <v>893.0100000000001</v>
      </c>
      <c r="K36" s="19" t="s">
        <v>15</v>
      </c>
    </row>
    <row r="37" spans="1:11" s="5" customFormat="1" ht="40.5" customHeight="1">
      <c r="A37" s="18">
        <v>3</v>
      </c>
      <c r="B37" s="19" t="s">
        <v>16</v>
      </c>
      <c r="C37" s="18" t="s">
        <v>13</v>
      </c>
      <c r="D37" s="20">
        <v>51</v>
      </c>
      <c r="E37" s="21">
        <v>3</v>
      </c>
      <c r="F37" s="21">
        <v>1</v>
      </c>
      <c r="G37" s="21">
        <v>0</v>
      </c>
      <c r="H37" s="21">
        <v>2.5</v>
      </c>
      <c r="I37" s="21">
        <v>0.2</v>
      </c>
      <c r="J37" s="23">
        <f t="shared" si="3"/>
        <v>341.7</v>
      </c>
      <c r="K37" s="19" t="s">
        <v>17</v>
      </c>
    </row>
    <row r="38" spans="1:11" ht="47.25" customHeight="1">
      <c r="A38" s="18">
        <v>4</v>
      </c>
      <c r="B38" s="19" t="s">
        <v>18</v>
      </c>
      <c r="C38" s="18" t="s">
        <v>13</v>
      </c>
      <c r="D38" s="20">
        <v>17</v>
      </c>
      <c r="E38" s="21">
        <v>50</v>
      </c>
      <c r="F38" s="21">
        <v>18</v>
      </c>
      <c r="G38" s="21">
        <v>0.8</v>
      </c>
      <c r="H38" s="21">
        <v>20</v>
      </c>
      <c r="I38" s="21">
        <v>0</v>
      </c>
      <c r="J38" s="23">
        <f t="shared" si="3"/>
        <v>1509.6</v>
      </c>
      <c r="K38" s="19" t="s">
        <v>19</v>
      </c>
    </row>
    <row r="39" spans="1:11" ht="28.5" customHeight="1">
      <c r="A39" s="18">
        <v>5</v>
      </c>
      <c r="B39" s="19" t="s">
        <v>24</v>
      </c>
      <c r="C39" s="18" t="s">
        <v>25</v>
      </c>
      <c r="D39" s="20">
        <v>4.1</v>
      </c>
      <c r="E39" s="21">
        <v>80</v>
      </c>
      <c r="F39" s="21">
        <v>0</v>
      </c>
      <c r="G39" s="21">
        <v>0</v>
      </c>
      <c r="H39" s="21">
        <v>20</v>
      </c>
      <c r="I39" s="21">
        <v>0</v>
      </c>
      <c r="J39" s="23">
        <f t="shared" si="3"/>
        <v>409.99999999999994</v>
      </c>
      <c r="K39" s="19" t="s">
        <v>26</v>
      </c>
    </row>
    <row r="40" spans="1:11" ht="28.5" customHeight="1">
      <c r="A40" s="18">
        <v>6</v>
      </c>
      <c r="B40" s="19" t="s">
        <v>22</v>
      </c>
      <c r="C40" s="18" t="s">
        <v>13</v>
      </c>
      <c r="D40" s="20">
        <v>2</v>
      </c>
      <c r="E40" s="21">
        <v>60</v>
      </c>
      <c r="F40" s="21">
        <v>0</v>
      </c>
      <c r="G40" s="21">
        <v>0</v>
      </c>
      <c r="H40" s="21">
        <v>30</v>
      </c>
      <c r="I40" s="21">
        <v>0</v>
      </c>
      <c r="J40" s="23">
        <f t="shared" si="3"/>
        <v>180</v>
      </c>
      <c r="K40" s="19" t="s">
        <v>23</v>
      </c>
    </row>
    <row r="41" spans="1:11" ht="28.5" customHeight="1">
      <c r="A41" s="18">
        <v>7</v>
      </c>
      <c r="B41" s="19" t="s">
        <v>20</v>
      </c>
      <c r="C41" s="18" t="s">
        <v>13</v>
      </c>
      <c r="D41" s="20">
        <v>16.3</v>
      </c>
      <c r="E41" s="21">
        <v>100</v>
      </c>
      <c r="F41" s="21">
        <v>0</v>
      </c>
      <c r="G41" s="21">
        <v>0</v>
      </c>
      <c r="H41" s="21">
        <v>20</v>
      </c>
      <c r="I41" s="21">
        <v>0</v>
      </c>
      <c r="J41" s="23">
        <f t="shared" si="3"/>
        <v>1956</v>
      </c>
      <c r="K41" s="19" t="s">
        <v>45</v>
      </c>
    </row>
    <row r="42" spans="1:11" ht="46.5" customHeight="1">
      <c r="A42" s="18">
        <v>8</v>
      </c>
      <c r="B42" s="19" t="s">
        <v>30</v>
      </c>
      <c r="C42" s="18" t="s">
        <v>31</v>
      </c>
      <c r="D42" s="20">
        <v>1</v>
      </c>
      <c r="E42" s="21">
        <v>400</v>
      </c>
      <c r="F42" s="21">
        <v>0</v>
      </c>
      <c r="G42" s="21">
        <v>0</v>
      </c>
      <c r="H42" s="21">
        <v>50</v>
      </c>
      <c r="I42" s="21">
        <v>0</v>
      </c>
      <c r="J42" s="23">
        <f t="shared" si="3"/>
        <v>450</v>
      </c>
      <c r="K42" s="19" t="s">
        <v>32</v>
      </c>
    </row>
    <row r="43" spans="1:11" ht="46.5" customHeight="1">
      <c r="A43" s="18">
        <v>9</v>
      </c>
      <c r="B43" s="19" t="s">
        <v>33</v>
      </c>
      <c r="C43" s="18" t="s">
        <v>31</v>
      </c>
      <c r="D43" s="20">
        <v>1</v>
      </c>
      <c r="E43" s="21">
        <v>110</v>
      </c>
      <c r="F43" s="21">
        <v>0</v>
      </c>
      <c r="G43" s="21">
        <v>0</v>
      </c>
      <c r="H43" s="21">
        <v>35</v>
      </c>
      <c r="I43" s="21">
        <v>0</v>
      </c>
      <c r="J43" s="23">
        <f t="shared" si="3"/>
        <v>145</v>
      </c>
      <c r="K43" s="19" t="s">
        <v>32</v>
      </c>
    </row>
    <row r="44" spans="1:11" ht="24.75" customHeight="1">
      <c r="A44" s="43" t="s">
        <v>27</v>
      </c>
      <c r="B44" s="44"/>
      <c r="C44" s="47"/>
      <c r="D44" s="48"/>
      <c r="E44" s="48"/>
      <c r="F44" s="48"/>
      <c r="G44" s="48"/>
      <c r="H44" s="48"/>
      <c r="I44" s="49"/>
      <c r="J44" s="24">
        <f>SUM(J35:J43)</f>
        <v>6395.31</v>
      </c>
      <c r="K44" s="25"/>
    </row>
    <row r="45" spans="1:11" ht="26.25" customHeight="1">
      <c r="A45" s="43" t="s">
        <v>46</v>
      </c>
      <c r="B45" s="52"/>
      <c r="C45" s="47"/>
      <c r="D45" s="50"/>
      <c r="E45" s="50"/>
      <c r="F45" s="50"/>
      <c r="G45" s="50"/>
      <c r="H45" s="50"/>
      <c r="I45" s="50"/>
      <c r="J45" s="50"/>
      <c r="K45" s="51"/>
    </row>
    <row r="46" spans="1:11" ht="51" customHeight="1">
      <c r="A46" s="18">
        <v>1</v>
      </c>
      <c r="B46" s="19" t="s">
        <v>47</v>
      </c>
      <c r="C46" s="18" t="s">
        <v>13</v>
      </c>
      <c r="D46" s="21">
        <v>4.9</v>
      </c>
      <c r="E46" s="21">
        <v>10</v>
      </c>
      <c r="F46" s="21">
        <v>3</v>
      </c>
      <c r="G46" s="21">
        <v>0</v>
      </c>
      <c r="H46" s="21">
        <v>5</v>
      </c>
      <c r="I46" s="21">
        <v>0</v>
      </c>
      <c r="J46" s="23">
        <f aca="true" t="shared" si="4" ref="J46:J51">D46*(E46+F46+G46+H46+I46)</f>
        <v>88.2</v>
      </c>
      <c r="K46" s="19" t="s">
        <v>48</v>
      </c>
    </row>
    <row r="47" spans="1:11" ht="24.75" customHeight="1">
      <c r="A47" s="18">
        <v>2</v>
      </c>
      <c r="B47" s="19" t="s">
        <v>49</v>
      </c>
      <c r="C47" s="18" t="s">
        <v>13</v>
      </c>
      <c r="D47" s="21">
        <v>4.9</v>
      </c>
      <c r="E47" s="21">
        <v>0</v>
      </c>
      <c r="F47" s="21">
        <v>27</v>
      </c>
      <c r="G47" s="21">
        <v>0</v>
      </c>
      <c r="H47" s="21">
        <v>11.5</v>
      </c>
      <c r="I47" s="21">
        <v>0</v>
      </c>
      <c r="J47" s="23">
        <f t="shared" si="4"/>
        <v>188.65</v>
      </c>
      <c r="K47" s="19" t="s">
        <v>50</v>
      </c>
    </row>
    <row r="48" spans="1:11" ht="45.75" customHeight="1">
      <c r="A48" s="18">
        <v>3</v>
      </c>
      <c r="B48" s="19" t="s">
        <v>18</v>
      </c>
      <c r="C48" s="18" t="s">
        <v>13</v>
      </c>
      <c r="D48" s="21">
        <v>4.9</v>
      </c>
      <c r="E48" s="21">
        <v>30</v>
      </c>
      <c r="F48" s="21">
        <v>18</v>
      </c>
      <c r="G48" s="21">
        <v>0.8</v>
      </c>
      <c r="H48" s="21">
        <v>20</v>
      </c>
      <c r="I48" s="21">
        <v>0</v>
      </c>
      <c r="J48" s="23">
        <f t="shared" si="4"/>
        <v>337.12</v>
      </c>
      <c r="K48" s="19" t="s">
        <v>51</v>
      </c>
    </row>
    <row r="49" spans="1:11" ht="24.75" customHeight="1">
      <c r="A49" s="18">
        <v>4</v>
      </c>
      <c r="B49" s="19" t="s">
        <v>52</v>
      </c>
      <c r="C49" s="18" t="s">
        <v>53</v>
      </c>
      <c r="D49" s="20">
        <v>1</v>
      </c>
      <c r="E49" s="21">
        <v>60</v>
      </c>
      <c r="F49" s="21">
        <v>15</v>
      </c>
      <c r="G49" s="21">
        <v>2</v>
      </c>
      <c r="H49" s="21">
        <v>45</v>
      </c>
      <c r="I49" s="21">
        <v>3</v>
      </c>
      <c r="J49" s="23">
        <f t="shared" si="4"/>
        <v>125</v>
      </c>
      <c r="K49" s="19" t="s">
        <v>54</v>
      </c>
    </row>
    <row r="50" spans="1:11" ht="52.5" customHeight="1">
      <c r="A50" s="18">
        <v>5</v>
      </c>
      <c r="B50" s="19" t="s">
        <v>55</v>
      </c>
      <c r="C50" s="18" t="s">
        <v>13</v>
      </c>
      <c r="D50" s="20">
        <v>21.6</v>
      </c>
      <c r="E50" s="21">
        <v>10.5</v>
      </c>
      <c r="F50" s="21">
        <v>3</v>
      </c>
      <c r="G50" s="21">
        <v>0</v>
      </c>
      <c r="H50" s="21">
        <v>10</v>
      </c>
      <c r="I50" s="21">
        <v>0</v>
      </c>
      <c r="J50" s="23">
        <f t="shared" si="4"/>
        <v>507.6</v>
      </c>
      <c r="K50" s="19" t="s">
        <v>56</v>
      </c>
    </row>
    <row r="51" spans="1:11" ht="46.5" customHeight="1">
      <c r="A51" s="18">
        <v>6</v>
      </c>
      <c r="B51" s="19" t="s">
        <v>57</v>
      </c>
      <c r="C51" s="18" t="s">
        <v>13</v>
      </c>
      <c r="D51" s="20">
        <v>21.6</v>
      </c>
      <c r="E51" s="21">
        <v>18</v>
      </c>
      <c r="F51" s="21">
        <v>18</v>
      </c>
      <c r="G51" s="21">
        <v>0.8</v>
      </c>
      <c r="H51" s="21">
        <v>20</v>
      </c>
      <c r="I51" s="21">
        <v>0</v>
      </c>
      <c r="J51" s="23">
        <f t="shared" si="4"/>
        <v>1226.88</v>
      </c>
      <c r="K51" s="19" t="s">
        <v>58</v>
      </c>
    </row>
    <row r="52" spans="1:11" ht="27.75" customHeight="1">
      <c r="A52" s="18">
        <v>7</v>
      </c>
      <c r="B52" s="19" t="s">
        <v>59</v>
      </c>
      <c r="C52" s="18" t="s">
        <v>31</v>
      </c>
      <c r="D52" s="20">
        <v>1</v>
      </c>
      <c r="E52" s="21">
        <v>120</v>
      </c>
      <c r="F52" s="21">
        <v>20</v>
      </c>
      <c r="G52" s="21">
        <v>0</v>
      </c>
      <c r="H52" s="21">
        <v>30</v>
      </c>
      <c r="I52" s="21">
        <v>0</v>
      </c>
      <c r="J52" s="23">
        <f aca="true" t="shared" si="5" ref="J52:J57">D52*(E52+F52+G52+H52+I52)</f>
        <v>170</v>
      </c>
      <c r="K52" s="19" t="s">
        <v>32</v>
      </c>
    </row>
    <row r="53" spans="1:11" ht="27.75" customHeight="1">
      <c r="A53" s="18">
        <v>8</v>
      </c>
      <c r="B53" s="19" t="s">
        <v>60</v>
      </c>
      <c r="C53" s="18" t="s">
        <v>31</v>
      </c>
      <c r="D53" s="20">
        <v>1</v>
      </c>
      <c r="E53" s="21">
        <v>90</v>
      </c>
      <c r="F53" s="21">
        <v>0</v>
      </c>
      <c r="G53" s="21">
        <v>0</v>
      </c>
      <c r="H53" s="21">
        <v>30</v>
      </c>
      <c r="I53" s="21">
        <v>0</v>
      </c>
      <c r="J53" s="23">
        <f t="shared" si="5"/>
        <v>120</v>
      </c>
      <c r="K53" s="19" t="s">
        <v>32</v>
      </c>
    </row>
    <row r="54" spans="1:11" ht="22.5" customHeight="1">
      <c r="A54" s="18">
        <v>9</v>
      </c>
      <c r="B54" s="19" t="s">
        <v>61</v>
      </c>
      <c r="C54" s="18" t="s">
        <v>62</v>
      </c>
      <c r="D54" s="20">
        <v>1</v>
      </c>
      <c r="E54" s="21">
        <v>90</v>
      </c>
      <c r="F54" s="21">
        <v>0</v>
      </c>
      <c r="G54" s="21">
        <v>0</v>
      </c>
      <c r="H54" s="21">
        <v>20</v>
      </c>
      <c r="I54" s="21">
        <v>0</v>
      </c>
      <c r="J54" s="23">
        <f t="shared" si="5"/>
        <v>110</v>
      </c>
      <c r="K54" s="19" t="s">
        <v>32</v>
      </c>
    </row>
    <row r="55" spans="1:11" ht="21.75" customHeight="1">
      <c r="A55" s="18">
        <v>10</v>
      </c>
      <c r="B55" s="19" t="s">
        <v>30</v>
      </c>
      <c r="C55" s="18" t="s">
        <v>31</v>
      </c>
      <c r="D55" s="20">
        <v>1</v>
      </c>
      <c r="E55" s="21">
        <v>230</v>
      </c>
      <c r="F55" s="21">
        <v>0</v>
      </c>
      <c r="G55" s="21">
        <v>0</v>
      </c>
      <c r="H55" s="21">
        <v>60</v>
      </c>
      <c r="I55" s="21">
        <v>0</v>
      </c>
      <c r="J55" s="23">
        <f t="shared" si="5"/>
        <v>290</v>
      </c>
      <c r="K55" s="19" t="s">
        <v>32</v>
      </c>
    </row>
    <row r="56" spans="1:11" ht="24" customHeight="1">
      <c r="A56" s="18">
        <v>11</v>
      </c>
      <c r="B56" s="19" t="s">
        <v>33</v>
      </c>
      <c r="C56" s="18" t="s">
        <v>31</v>
      </c>
      <c r="D56" s="20">
        <v>1</v>
      </c>
      <c r="E56" s="21">
        <v>100</v>
      </c>
      <c r="F56" s="21">
        <v>0</v>
      </c>
      <c r="G56" s="21">
        <v>0</v>
      </c>
      <c r="H56" s="21">
        <v>20</v>
      </c>
      <c r="I56" s="21">
        <v>0</v>
      </c>
      <c r="J56" s="23">
        <f t="shared" si="5"/>
        <v>120</v>
      </c>
      <c r="K56" s="19" t="s">
        <v>32</v>
      </c>
    </row>
    <row r="57" spans="1:11" ht="26.25" customHeight="1">
      <c r="A57" s="18">
        <v>12</v>
      </c>
      <c r="B57" s="19" t="s">
        <v>63</v>
      </c>
      <c r="C57" s="18" t="s">
        <v>31</v>
      </c>
      <c r="D57" s="20">
        <v>1</v>
      </c>
      <c r="E57" s="21">
        <v>25</v>
      </c>
      <c r="F57" s="21">
        <v>0</v>
      </c>
      <c r="G57" s="21">
        <v>0</v>
      </c>
      <c r="H57" s="21">
        <v>0</v>
      </c>
      <c r="I57" s="21">
        <v>0</v>
      </c>
      <c r="J57" s="23">
        <f t="shared" si="5"/>
        <v>25</v>
      </c>
      <c r="K57" s="19" t="s">
        <v>32</v>
      </c>
    </row>
    <row r="58" spans="1:11" ht="24.75" customHeight="1">
      <c r="A58" s="43" t="s">
        <v>27</v>
      </c>
      <c r="B58" s="44"/>
      <c r="C58" s="47"/>
      <c r="D58" s="48"/>
      <c r="E58" s="48"/>
      <c r="F58" s="48"/>
      <c r="G58" s="48"/>
      <c r="H58" s="48"/>
      <c r="I58" s="49"/>
      <c r="J58" s="24">
        <f>SUM(J46:J57)</f>
        <v>3308.4500000000003</v>
      </c>
      <c r="K58" s="25"/>
    </row>
    <row r="59" spans="1:11" ht="24.75" customHeight="1">
      <c r="A59" s="43" t="s">
        <v>64</v>
      </c>
      <c r="B59" s="44"/>
      <c r="C59" s="47"/>
      <c r="D59" s="50"/>
      <c r="E59" s="50"/>
      <c r="F59" s="50"/>
      <c r="G59" s="50"/>
      <c r="H59" s="50"/>
      <c r="I59" s="50"/>
      <c r="J59" s="50"/>
      <c r="K59" s="51"/>
    </row>
    <row r="60" spans="1:11" ht="27.75" customHeight="1">
      <c r="A60" s="18">
        <v>2</v>
      </c>
      <c r="B60" s="19" t="s">
        <v>65</v>
      </c>
      <c r="C60" s="18" t="s">
        <v>66</v>
      </c>
      <c r="D60" s="20">
        <v>1</v>
      </c>
      <c r="E60" s="21">
        <v>350</v>
      </c>
      <c r="F60" s="21">
        <v>45</v>
      </c>
      <c r="G60" s="21">
        <v>15.5</v>
      </c>
      <c r="H60" s="21">
        <v>125</v>
      </c>
      <c r="I60" s="21">
        <v>25</v>
      </c>
      <c r="J60" s="23">
        <f>D60*(E60+F60+G60+H60+I60)</f>
        <v>560.5</v>
      </c>
      <c r="K60" s="19" t="s">
        <v>67</v>
      </c>
    </row>
    <row r="61" spans="1:11" ht="24.75" customHeight="1">
      <c r="A61" s="43" t="s">
        <v>27</v>
      </c>
      <c r="B61" s="44"/>
      <c r="C61" s="47">
        <v>3</v>
      </c>
      <c r="D61" s="48"/>
      <c r="E61" s="48"/>
      <c r="F61" s="48"/>
      <c r="G61" s="48"/>
      <c r="H61" s="48"/>
      <c r="I61" s="49"/>
      <c r="J61" s="24">
        <f>SUM(J60)</f>
        <v>560.5</v>
      </c>
      <c r="K61" s="25"/>
    </row>
    <row r="62" spans="1:11" ht="27.75" customHeight="1">
      <c r="A62" s="43" t="s">
        <v>68</v>
      </c>
      <c r="B62" s="44"/>
      <c r="C62" s="47"/>
      <c r="D62" s="50"/>
      <c r="E62" s="50"/>
      <c r="F62" s="50"/>
      <c r="G62" s="50"/>
      <c r="H62" s="50"/>
      <c r="I62" s="50"/>
      <c r="J62" s="50"/>
      <c r="K62" s="51"/>
    </row>
    <row r="63" spans="1:11" ht="58.5" customHeight="1">
      <c r="A63" s="18">
        <v>1</v>
      </c>
      <c r="B63" s="19" t="s">
        <v>69</v>
      </c>
      <c r="C63" s="18" t="s">
        <v>13</v>
      </c>
      <c r="D63" s="20">
        <v>98</v>
      </c>
      <c r="E63" s="21">
        <v>26</v>
      </c>
      <c r="F63" s="21">
        <v>0</v>
      </c>
      <c r="G63" s="21">
        <v>1</v>
      </c>
      <c r="H63" s="21">
        <v>0</v>
      </c>
      <c r="I63" s="21">
        <v>0</v>
      </c>
      <c r="J63" s="23">
        <f aca="true" t="shared" si="6" ref="J63:J78">D63*(E63+F63+G63+H63+I63)</f>
        <v>2646</v>
      </c>
      <c r="K63" s="19" t="s">
        <v>70</v>
      </c>
    </row>
    <row r="64" spans="1:11" ht="39" customHeight="1">
      <c r="A64" s="18">
        <v>2</v>
      </c>
      <c r="B64" s="19" t="s">
        <v>71</v>
      </c>
      <c r="C64" s="18" t="s">
        <v>31</v>
      </c>
      <c r="D64" s="20">
        <v>1</v>
      </c>
      <c r="E64" s="21">
        <v>860</v>
      </c>
      <c r="F64" s="21">
        <v>150</v>
      </c>
      <c r="G64" s="21">
        <v>35</v>
      </c>
      <c r="H64" s="21">
        <v>0</v>
      </c>
      <c r="I64" s="21">
        <v>10</v>
      </c>
      <c r="J64" s="23">
        <f t="shared" si="6"/>
        <v>1055</v>
      </c>
      <c r="K64" s="19" t="s">
        <v>72</v>
      </c>
    </row>
    <row r="65" spans="1:11" ht="24.75" customHeight="1">
      <c r="A65" s="26">
        <v>3</v>
      </c>
      <c r="B65" s="25" t="s">
        <v>73</v>
      </c>
      <c r="C65" s="26" t="s">
        <v>13</v>
      </c>
      <c r="D65" s="20">
        <v>98</v>
      </c>
      <c r="E65" s="27">
        <v>0</v>
      </c>
      <c r="F65" s="27">
        <v>0</v>
      </c>
      <c r="G65" s="27">
        <v>0</v>
      </c>
      <c r="H65" s="27">
        <v>23</v>
      </c>
      <c r="I65" s="27">
        <v>0</v>
      </c>
      <c r="J65" s="36">
        <f t="shared" si="6"/>
        <v>2254</v>
      </c>
      <c r="K65" s="25" t="s">
        <v>74</v>
      </c>
    </row>
    <row r="66" spans="1:11" ht="24.75" customHeight="1">
      <c r="A66" s="26">
        <v>4</v>
      </c>
      <c r="B66" s="25" t="s">
        <v>75</v>
      </c>
      <c r="C66" s="26" t="s">
        <v>13</v>
      </c>
      <c r="D66" s="20">
        <v>98</v>
      </c>
      <c r="E66" s="27">
        <v>0</v>
      </c>
      <c r="F66" s="27">
        <v>0</v>
      </c>
      <c r="G66" s="27">
        <v>0.5</v>
      </c>
      <c r="H66" s="27">
        <v>13</v>
      </c>
      <c r="I66" s="27">
        <v>0</v>
      </c>
      <c r="J66" s="36">
        <f t="shared" si="6"/>
        <v>1323</v>
      </c>
      <c r="K66" s="25" t="s">
        <v>76</v>
      </c>
    </row>
    <row r="67" spans="1:11" ht="24.75" customHeight="1">
      <c r="A67" s="26">
        <v>5</v>
      </c>
      <c r="B67" s="25" t="s">
        <v>77</v>
      </c>
      <c r="C67" s="26" t="s">
        <v>13</v>
      </c>
      <c r="D67" s="20">
        <v>98</v>
      </c>
      <c r="E67" s="27">
        <v>0</v>
      </c>
      <c r="F67" s="27">
        <v>4</v>
      </c>
      <c r="G67" s="27">
        <v>0</v>
      </c>
      <c r="H67" s="27">
        <v>9</v>
      </c>
      <c r="I67" s="27">
        <v>0</v>
      </c>
      <c r="J67" s="36">
        <f t="shared" si="6"/>
        <v>1274</v>
      </c>
      <c r="K67" s="25" t="s">
        <v>78</v>
      </c>
    </row>
    <row r="68" spans="1:11" ht="24.75" customHeight="1">
      <c r="A68" s="26">
        <v>6</v>
      </c>
      <c r="B68" s="25" t="s">
        <v>79</v>
      </c>
      <c r="C68" s="26" t="s">
        <v>13</v>
      </c>
      <c r="D68" s="20">
        <v>98</v>
      </c>
      <c r="E68" s="27">
        <v>5</v>
      </c>
      <c r="F68" s="27">
        <v>1</v>
      </c>
      <c r="G68" s="27">
        <v>1</v>
      </c>
      <c r="H68" s="27">
        <v>0</v>
      </c>
      <c r="I68" s="27">
        <v>0.15</v>
      </c>
      <c r="J68" s="36">
        <f t="shared" si="6"/>
        <v>700.7</v>
      </c>
      <c r="K68" s="25" t="s">
        <v>80</v>
      </c>
    </row>
    <row r="69" spans="1:11" ht="24.75" customHeight="1">
      <c r="A69" s="43" t="s">
        <v>27</v>
      </c>
      <c r="B69" s="44"/>
      <c r="C69" s="47"/>
      <c r="D69" s="48"/>
      <c r="E69" s="48"/>
      <c r="F69" s="48"/>
      <c r="G69" s="48"/>
      <c r="H69" s="48"/>
      <c r="I69" s="49"/>
      <c r="J69" s="24">
        <f>SUM(J63:J68)</f>
        <v>9252.7</v>
      </c>
      <c r="K69" s="25"/>
    </row>
    <row r="70" spans="1:11" ht="24.75" customHeight="1">
      <c r="A70" s="43" t="s">
        <v>81</v>
      </c>
      <c r="B70" s="44"/>
      <c r="C70" s="47"/>
      <c r="D70" s="50"/>
      <c r="E70" s="50"/>
      <c r="F70" s="50"/>
      <c r="G70" s="50"/>
      <c r="H70" s="50"/>
      <c r="I70" s="50"/>
      <c r="J70" s="50"/>
      <c r="K70" s="51"/>
    </row>
    <row r="71" spans="1:11" ht="30" customHeight="1">
      <c r="A71" s="26">
        <v>1</v>
      </c>
      <c r="B71" s="25" t="s">
        <v>82</v>
      </c>
      <c r="C71" s="26" t="s">
        <v>13</v>
      </c>
      <c r="D71" s="20">
        <v>98</v>
      </c>
      <c r="E71" s="27">
        <v>2</v>
      </c>
      <c r="F71" s="27">
        <v>0</v>
      </c>
      <c r="G71" s="27">
        <v>0</v>
      </c>
      <c r="H71" s="27">
        <v>0</v>
      </c>
      <c r="I71" s="27">
        <v>0</v>
      </c>
      <c r="J71" s="36">
        <f t="shared" si="6"/>
        <v>196</v>
      </c>
      <c r="K71" s="25" t="s">
        <v>83</v>
      </c>
    </row>
    <row r="72" spans="1:11" ht="29.25" customHeight="1">
      <c r="A72" s="26">
        <v>2</v>
      </c>
      <c r="B72" s="25" t="s">
        <v>84</v>
      </c>
      <c r="C72" s="26" t="s">
        <v>13</v>
      </c>
      <c r="D72" s="20">
        <v>98</v>
      </c>
      <c r="E72" s="27">
        <v>0</v>
      </c>
      <c r="F72" s="27">
        <v>2</v>
      </c>
      <c r="G72" s="27">
        <v>0</v>
      </c>
      <c r="H72" s="27">
        <v>3</v>
      </c>
      <c r="I72" s="27">
        <v>0</v>
      </c>
      <c r="J72" s="36">
        <f t="shared" si="6"/>
        <v>490</v>
      </c>
      <c r="K72" s="25" t="s">
        <v>85</v>
      </c>
    </row>
    <row r="73" spans="1:11" ht="29.25" customHeight="1">
      <c r="A73" s="26">
        <v>3</v>
      </c>
      <c r="B73" s="25" t="s">
        <v>86</v>
      </c>
      <c r="C73" s="26" t="s">
        <v>13</v>
      </c>
      <c r="D73" s="20">
        <v>98</v>
      </c>
      <c r="E73" s="27">
        <v>0</v>
      </c>
      <c r="F73" s="27">
        <v>0</v>
      </c>
      <c r="G73" s="27">
        <v>0</v>
      </c>
      <c r="H73" s="27">
        <v>8</v>
      </c>
      <c r="I73" s="27">
        <v>0</v>
      </c>
      <c r="J73" s="36">
        <f t="shared" si="6"/>
        <v>784</v>
      </c>
      <c r="K73" s="25" t="s">
        <v>87</v>
      </c>
    </row>
    <row r="74" spans="1:11" ht="28.5" customHeight="1">
      <c r="A74" s="26">
        <v>4</v>
      </c>
      <c r="B74" s="25" t="s">
        <v>88</v>
      </c>
      <c r="C74" s="26" t="s">
        <v>13</v>
      </c>
      <c r="D74" s="20">
        <v>98</v>
      </c>
      <c r="E74" s="27">
        <v>0</v>
      </c>
      <c r="F74" s="27">
        <v>0</v>
      </c>
      <c r="G74" s="27">
        <v>0</v>
      </c>
      <c r="H74" s="27">
        <v>8</v>
      </c>
      <c r="I74" s="27">
        <v>0</v>
      </c>
      <c r="J74" s="36">
        <f t="shared" si="6"/>
        <v>784</v>
      </c>
      <c r="K74" s="25" t="s">
        <v>89</v>
      </c>
    </row>
    <row r="75" spans="1:11" ht="30" customHeight="1">
      <c r="A75" s="26">
        <v>5</v>
      </c>
      <c r="B75" s="25" t="s">
        <v>90</v>
      </c>
      <c r="C75" s="26" t="s">
        <v>13</v>
      </c>
      <c r="D75" s="20">
        <v>98</v>
      </c>
      <c r="E75" s="27">
        <v>0</v>
      </c>
      <c r="F75" s="27">
        <v>0</v>
      </c>
      <c r="G75" s="27">
        <v>0</v>
      </c>
      <c r="H75" s="27">
        <v>7</v>
      </c>
      <c r="I75" s="27">
        <v>0</v>
      </c>
      <c r="J75" s="36">
        <f t="shared" si="6"/>
        <v>686</v>
      </c>
      <c r="K75" s="25" t="s">
        <v>91</v>
      </c>
    </row>
    <row r="76" spans="1:11" ht="28.5" customHeight="1">
      <c r="A76" s="26">
        <v>6</v>
      </c>
      <c r="B76" s="19" t="s">
        <v>63</v>
      </c>
      <c r="C76" s="18" t="s">
        <v>62</v>
      </c>
      <c r="D76" s="20">
        <v>19</v>
      </c>
      <c r="E76" s="21">
        <v>60</v>
      </c>
      <c r="F76" s="21">
        <v>0</v>
      </c>
      <c r="G76" s="21">
        <v>0</v>
      </c>
      <c r="H76" s="21">
        <v>0</v>
      </c>
      <c r="I76" s="21">
        <v>0</v>
      </c>
      <c r="J76" s="23">
        <f t="shared" si="6"/>
        <v>1140</v>
      </c>
      <c r="K76" s="19" t="s">
        <v>92</v>
      </c>
    </row>
    <row r="77" spans="1:11" ht="28.5" customHeight="1">
      <c r="A77" s="26">
        <v>7</v>
      </c>
      <c r="B77" s="19" t="s">
        <v>93</v>
      </c>
      <c r="C77" s="18" t="s">
        <v>31</v>
      </c>
      <c r="D77" s="20">
        <v>1</v>
      </c>
      <c r="E77" s="21">
        <v>800</v>
      </c>
      <c r="F77" s="21">
        <v>0</v>
      </c>
      <c r="G77" s="21">
        <v>0</v>
      </c>
      <c r="H77" s="21">
        <v>0</v>
      </c>
      <c r="I77" s="21">
        <v>0</v>
      </c>
      <c r="J77" s="23">
        <f t="shared" si="6"/>
        <v>800</v>
      </c>
      <c r="K77" s="19" t="s">
        <v>94</v>
      </c>
    </row>
    <row r="78" spans="1:11" ht="28.5" customHeight="1">
      <c r="A78" s="26">
        <v>8</v>
      </c>
      <c r="B78" s="19" t="s">
        <v>95</v>
      </c>
      <c r="C78" s="18" t="s">
        <v>96</v>
      </c>
      <c r="D78" s="20">
        <v>3</v>
      </c>
      <c r="E78" s="21">
        <v>35</v>
      </c>
      <c r="F78" s="21">
        <v>0</v>
      </c>
      <c r="G78" s="21">
        <v>0</v>
      </c>
      <c r="H78" s="21">
        <v>0</v>
      </c>
      <c r="I78" s="21">
        <v>0</v>
      </c>
      <c r="J78" s="23">
        <f t="shared" si="6"/>
        <v>105</v>
      </c>
      <c r="K78" s="19" t="s">
        <v>97</v>
      </c>
    </row>
    <row r="79" spans="1:11" ht="24.75" customHeight="1">
      <c r="A79" s="43" t="s">
        <v>27</v>
      </c>
      <c r="B79" s="44"/>
      <c r="C79" s="26"/>
      <c r="D79" s="28"/>
      <c r="E79" s="27"/>
      <c r="F79" s="27"/>
      <c r="G79" s="27"/>
      <c r="H79" s="27"/>
      <c r="I79" s="27"/>
      <c r="J79" s="24">
        <f>SUM(J71:J78)</f>
        <v>4985</v>
      </c>
      <c r="K79" s="27"/>
    </row>
    <row r="80" spans="1:11" ht="24.75" customHeight="1">
      <c r="A80" s="43"/>
      <c r="B80" s="45"/>
      <c r="C80" s="45"/>
      <c r="D80" s="45"/>
      <c r="E80" s="45"/>
      <c r="F80" s="45"/>
      <c r="G80" s="45"/>
      <c r="H80" s="45"/>
      <c r="I80" s="45"/>
      <c r="J80" s="45"/>
      <c r="K80" s="46"/>
    </row>
    <row r="81" spans="1:12" s="6" customFormat="1" ht="24.75" customHeight="1">
      <c r="A81" s="29" t="s">
        <v>98</v>
      </c>
      <c r="B81" s="30" t="s">
        <v>99</v>
      </c>
      <c r="C81" s="29" t="s">
        <v>100</v>
      </c>
      <c r="D81" s="31"/>
      <c r="E81" s="32"/>
      <c r="F81" s="32"/>
      <c r="G81" s="32"/>
      <c r="H81" s="33"/>
      <c r="I81" s="32">
        <v>0.8</v>
      </c>
      <c r="J81" s="24">
        <f>J79+J69+J61+J58+J44+J33+J21+J12</f>
        <v>44801.01000000001</v>
      </c>
      <c r="K81" s="30" t="s">
        <v>101</v>
      </c>
      <c r="L81" s="37"/>
    </row>
    <row r="82" spans="1:12" s="6" customFormat="1" ht="24.75" customHeight="1">
      <c r="A82" s="29" t="s">
        <v>102</v>
      </c>
      <c r="B82" s="30" t="s">
        <v>103</v>
      </c>
      <c r="C82" s="29" t="s">
        <v>100</v>
      </c>
      <c r="D82" s="31"/>
      <c r="E82" s="32"/>
      <c r="F82" s="32"/>
      <c r="G82" s="32"/>
      <c r="H82" s="32">
        <v>10</v>
      </c>
      <c r="I82" s="32"/>
      <c r="J82" s="24">
        <v>0</v>
      </c>
      <c r="K82" s="30" t="s">
        <v>104</v>
      </c>
      <c r="L82" s="37"/>
    </row>
    <row r="83" spans="1:12" s="6" customFormat="1" ht="24.75" customHeight="1">
      <c r="A83" s="29" t="s">
        <v>105</v>
      </c>
      <c r="B83" s="30" t="s">
        <v>106</v>
      </c>
      <c r="C83" s="29" t="s">
        <v>100</v>
      </c>
      <c r="D83" s="34">
        <v>98</v>
      </c>
      <c r="E83" s="32">
        <v>0</v>
      </c>
      <c r="F83" s="32">
        <v>0</v>
      </c>
      <c r="G83" s="32">
        <v>0</v>
      </c>
      <c r="H83" s="32">
        <v>20</v>
      </c>
      <c r="I83" s="32">
        <v>0</v>
      </c>
      <c r="J83" s="24">
        <f>D83*H83</f>
        <v>1960</v>
      </c>
      <c r="K83" s="30" t="s">
        <v>107</v>
      </c>
      <c r="L83" s="37"/>
    </row>
    <row r="84" spans="1:12" s="6" customFormat="1" ht="24.75" customHeight="1">
      <c r="A84" s="29" t="s">
        <v>108</v>
      </c>
      <c r="B84" s="30" t="s">
        <v>109</v>
      </c>
      <c r="C84" s="29" t="s">
        <v>100</v>
      </c>
      <c r="D84" s="34"/>
      <c r="E84" s="32"/>
      <c r="F84" s="32"/>
      <c r="G84" s="32"/>
      <c r="H84" s="32" t="s">
        <v>110</v>
      </c>
      <c r="I84" s="32"/>
      <c r="J84" s="24">
        <v>1900</v>
      </c>
      <c r="K84" s="30" t="s">
        <v>111</v>
      </c>
      <c r="L84" s="37"/>
    </row>
    <row r="85" spans="1:11" ht="24.75" customHeight="1">
      <c r="A85" s="29" t="s">
        <v>112</v>
      </c>
      <c r="B85" s="30" t="s">
        <v>113</v>
      </c>
      <c r="C85" s="29" t="s">
        <v>100</v>
      </c>
      <c r="D85" s="31"/>
      <c r="E85" s="32"/>
      <c r="F85" s="32"/>
      <c r="G85" s="32"/>
      <c r="H85" s="32" t="s">
        <v>114</v>
      </c>
      <c r="I85" s="32"/>
      <c r="J85" s="24">
        <f>SUM(J81:J84)</f>
        <v>48661.01000000001</v>
      </c>
      <c r="K85" s="30"/>
    </row>
    <row r="86" spans="1:35" s="7" customFormat="1" ht="25.5" customHeight="1">
      <c r="A86" s="41" t="s">
        <v>115</v>
      </c>
      <c r="B86" s="41"/>
      <c r="C86" s="41"/>
      <c r="D86" s="41"/>
      <c r="E86" s="41"/>
      <c r="F86" s="41"/>
      <c r="G86" s="41"/>
      <c r="H86" s="41"/>
      <c r="I86" s="41"/>
      <c r="J86" s="41"/>
      <c r="K86" s="42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11" s="8" customFormat="1" ht="21.75" customHeight="1">
      <c r="A87" s="41" t="s">
        <v>116</v>
      </c>
      <c r="B87" s="41"/>
      <c r="C87" s="41"/>
      <c r="D87" s="41"/>
      <c r="E87" s="41"/>
      <c r="F87" s="41"/>
      <c r="G87" s="41"/>
      <c r="H87" s="41"/>
      <c r="I87" s="41"/>
      <c r="J87" s="41"/>
      <c r="K87" s="42"/>
    </row>
    <row r="88" spans="1:11" s="8" customFormat="1" ht="21.75" customHeight="1">
      <c r="A88" s="41" t="s">
        <v>117</v>
      </c>
      <c r="B88" s="41"/>
      <c r="C88" s="41"/>
      <c r="D88" s="41"/>
      <c r="E88" s="41"/>
      <c r="F88" s="41"/>
      <c r="G88" s="41"/>
      <c r="H88" s="41"/>
      <c r="I88" s="41"/>
      <c r="J88" s="41"/>
      <c r="K88" s="42"/>
    </row>
    <row r="89" spans="1:11" s="8" customFormat="1" ht="21.75" customHeight="1">
      <c r="A89" s="41" t="s">
        <v>118</v>
      </c>
      <c r="B89" s="41"/>
      <c r="C89" s="41"/>
      <c r="D89" s="41"/>
      <c r="E89" s="41"/>
      <c r="F89" s="41"/>
      <c r="G89" s="41"/>
      <c r="H89" s="41"/>
      <c r="I89" s="41"/>
      <c r="J89" s="41"/>
      <c r="K89" s="42"/>
    </row>
    <row r="90" spans="1:11" s="8" customFormat="1" ht="21.75" customHeight="1">
      <c r="A90" s="41" t="s">
        <v>119</v>
      </c>
      <c r="B90" s="41"/>
      <c r="C90" s="41"/>
      <c r="D90" s="41"/>
      <c r="E90" s="41"/>
      <c r="F90" s="41"/>
      <c r="G90" s="41"/>
      <c r="H90" s="41"/>
      <c r="I90" s="41"/>
      <c r="J90" s="41"/>
      <c r="K90" s="42"/>
    </row>
    <row r="91" spans="1:11" s="8" customFormat="1" ht="21.75" customHeight="1">
      <c r="A91" s="39" t="s">
        <v>120</v>
      </c>
      <c r="B91" s="39"/>
      <c r="C91" s="39"/>
      <c r="D91" s="39"/>
      <c r="E91" s="39"/>
      <c r="F91" s="39"/>
      <c r="G91" s="39"/>
      <c r="H91" s="39"/>
      <c r="I91" s="39"/>
      <c r="J91" s="39"/>
      <c r="K91" s="40"/>
    </row>
    <row r="92" spans="1:11" s="8" customFormat="1" ht="21.75" customHeight="1">
      <c r="A92" s="39" t="s">
        <v>121</v>
      </c>
      <c r="B92" s="39"/>
      <c r="C92" s="39"/>
      <c r="D92" s="39"/>
      <c r="E92" s="39"/>
      <c r="F92" s="39"/>
      <c r="G92" s="39"/>
      <c r="H92" s="39"/>
      <c r="I92" s="39"/>
      <c r="J92" s="39"/>
      <c r="K92" s="40"/>
    </row>
    <row r="93" spans="1:11" s="9" customFormat="1" ht="21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="8" customFormat="1" ht="21.75" customHeight="1"/>
    <row r="95" s="8" customFormat="1" ht="21.75" customHeight="1"/>
    <row r="96" s="8" customFormat="1" ht="21.75" customHeight="1"/>
    <row r="97" s="8" customFormat="1" ht="21.75" customHeight="1"/>
    <row r="98" s="8" customFormat="1" ht="21.75" customHeight="1"/>
    <row r="99" s="8" customFormat="1" ht="21.75" customHeight="1"/>
    <row r="100" s="8" customFormat="1" ht="21.75" customHeight="1"/>
    <row r="101" s="8" customFormat="1" ht="21.75" customHeight="1"/>
    <row r="102" s="8" customFormat="1" ht="21.75" customHeight="1"/>
    <row r="103" s="8" customFormat="1" ht="21.75" customHeight="1"/>
    <row r="104" s="8" customFormat="1" ht="21.75" customHeight="1"/>
    <row r="105" s="8" customFormat="1" ht="21.75" customHeight="1"/>
    <row r="106" s="8" customFormat="1" ht="21.75" customHeight="1"/>
    <row r="107" s="8" customFormat="1" ht="21.75" customHeight="1"/>
    <row r="108" s="8" customFormat="1" ht="21.75" customHeight="1"/>
    <row r="109" s="8" customFormat="1" ht="21.75" customHeight="1"/>
    <row r="110" s="8" customFormat="1" ht="21.75" customHeight="1"/>
    <row r="111" s="8" customFormat="1" ht="21.75" customHeight="1"/>
    <row r="112" s="8" customFormat="1" ht="21.75" customHeight="1"/>
    <row r="113" s="8" customFormat="1" ht="21.75" customHeight="1"/>
    <row r="114" s="8" customFormat="1" ht="21.75" customHeight="1"/>
    <row r="115" s="8" customFormat="1" ht="21.75" customHeight="1"/>
    <row r="116" s="8" customFormat="1" ht="21.75" customHeight="1"/>
    <row r="117" s="8" customFormat="1" ht="21.75" customHeight="1"/>
    <row r="118" s="8" customFormat="1" ht="21.75" customHeight="1"/>
    <row r="119" s="8" customFormat="1" ht="21.75" customHeight="1"/>
    <row r="120" spans="2:11" ht="21.75" customHeight="1">
      <c r="B120" s="10"/>
      <c r="D120" s="10"/>
      <c r="E120" s="10"/>
      <c r="F120" s="10"/>
      <c r="G120" s="10"/>
      <c r="H120" s="10"/>
      <c r="I120" s="10"/>
      <c r="J120" s="10"/>
      <c r="K120" s="10"/>
    </row>
  </sheetData>
  <sheetProtection/>
  <mergeCells count="41">
    <mergeCell ref="A12:B12"/>
    <mergeCell ref="C12:I12"/>
    <mergeCell ref="A13:B13"/>
    <mergeCell ref="C13:K13"/>
    <mergeCell ref="A1:K1"/>
    <mergeCell ref="A2:K2"/>
    <mergeCell ref="A4:B4"/>
    <mergeCell ref="C4:K4"/>
    <mergeCell ref="A33:B33"/>
    <mergeCell ref="C33:I33"/>
    <mergeCell ref="A34:B34"/>
    <mergeCell ref="C34:K34"/>
    <mergeCell ref="A21:B21"/>
    <mergeCell ref="C21:I21"/>
    <mergeCell ref="A22:B22"/>
    <mergeCell ref="C22:K22"/>
    <mergeCell ref="A58:B58"/>
    <mergeCell ref="C58:I58"/>
    <mergeCell ref="A59:B59"/>
    <mergeCell ref="C59:K59"/>
    <mergeCell ref="A44:B44"/>
    <mergeCell ref="C44:I44"/>
    <mergeCell ref="A45:B45"/>
    <mergeCell ref="C45:K45"/>
    <mergeCell ref="A69:B69"/>
    <mergeCell ref="C69:I69"/>
    <mergeCell ref="A70:B70"/>
    <mergeCell ref="C70:K70"/>
    <mergeCell ref="A61:B61"/>
    <mergeCell ref="C61:I61"/>
    <mergeCell ref="A62:B62"/>
    <mergeCell ref="C62:K62"/>
    <mergeCell ref="A92:K92"/>
    <mergeCell ref="A88:K88"/>
    <mergeCell ref="A89:K89"/>
    <mergeCell ref="A90:K90"/>
    <mergeCell ref="A91:K91"/>
    <mergeCell ref="A79:B79"/>
    <mergeCell ref="A80:K80"/>
    <mergeCell ref="A86:K86"/>
    <mergeCell ref="A87:K87"/>
  </mergeCells>
  <printOptions/>
  <pageMargins left="0.39305555555555555" right="0.15694444444444444" top="0.4722222222222222" bottom="0.3145833333333333" header="0.5111111111111111" footer="0.15694444444444444"/>
  <pageSetup horizontalDpi="600" verticalDpi="600" orientation="landscape" paperSize="9"/>
  <headerFooter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2008-04-27T09:10:59Z</cp:lastPrinted>
  <dcterms:created xsi:type="dcterms:W3CDTF">2006-07-11T06:17:52Z</dcterms:created>
  <dcterms:modified xsi:type="dcterms:W3CDTF">2016-07-28T03:48:36Z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